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580"/>
  </bookViews>
  <sheets>
    <sheet name="Client Calculator" sheetId="1" r:id="rId1"/>
    <sheet name="Lists" sheetId="2" state="hidden" r:id="rId2"/>
    <sheet name="How It Works" sheetId="3" r:id="rId3"/>
  </sheets>
  <definedNames>
    <definedName name="_xlnm._FilterDatabase" localSheetId="0" hidden="1">'Client Calculator'!$A$10:$G$48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<sst xmlns="http://schemas.openxmlformats.org/spreadsheetml/2006/main" count="229" uniqueCount="116">
  <si>
    <t>RESOURCE IMPACTZ — AUTOMATIC HR SERVICE PRICE CALCULATOR</t>
  </si>
  <si>
    <t>Client inputs</t>
  </si>
  <si>
    <t>Industry</t>
  </si>
  <si>
    <t>Education</t>
  </si>
  <si>
    <t>Number of employees</t>
  </si>
  <si>
    <t>1-5 employees</t>
  </si>
  <si>
    <t>Service mode</t>
  </si>
  <si>
    <t>Onsite</t>
  </si>
  <si>
    <t>Quantity</t>
  </si>
  <si>
    <t>Select services</t>
  </si>
  <si>
    <t>Select</t>
  </si>
  <si>
    <t>Service</t>
  </si>
  <si>
    <t>Category</t>
  </si>
  <si>
    <t>Unit</t>
  </si>
  <si>
    <t>Base Low</t>
  </si>
  <si>
    <t>Base High</t>
  </si>
  <si>
    <t>Your Estimated Price</t>
  </si>
  <si>
    <t>No</t>
  </si>
  <si>
    <t>HR Audit &amp; Compliance Review (one full day per consultant)</t>
  </si>
  <si>
    <t>Core HR</t>
  </si>
  <si>
    <t>Project</t>
  </si>
  <si>
    <t>HR Policy / Handbook Development (one time)</t>
  </si>
  <si>
    <t xml:space="preserve">Annual Handbook / Policy Update </t>
  </si>
  <si>
    <t>Employment Contract Review / Drafting</t>
  </si>
  <si>
    <t>Per employee</t>
  </si>
  <si>
    <t>On-site HR Advisory</t>
  </si>
  <si>
    <t>Per hour</t>
  </si>
  <si>
    <t>Employee Lifecycle Administration /HR Budgeting</t>
  </si>
  <si>
    <t>Monthly</t>
  </si>
  <si>
    <t>Employee Relations Case Support</t>
  </si>
  <si>
    <t>Per case</t>
  </si>
  <si>
    <t>Performance Management Setup</t>
  </si>
  <si>
    <t>Performance / KPI Review Support</t>
  </si>
  <si>
    <t>Per cycle</t>
  </si>
  <si>
    <t>Employee Engagement / Wellness Session (minimum 2 hours)</t>
  </si>
  <si>
    <t>Engagement</t>
  </si>
  <si>
    <t>Per session</t>
  </si>
  <si>
    <t>Training / L&amp;D Coordination (minimum 1 hour)</t>
  </si>
  <si>
    <t>L&amp;D</t>
  </si>
  <si>
    <t>Payroll Processing</t>
  </si>
  <si>
    <t>Payroll</t>
  </si>
  <si>
    <t>Payroll Setup / Takeover</t>
  </si>
  <si>
    <t>One-time</t>
  </si>
  <si>
    <t>CPF / SDL / Payroll Compliance Check (without in house HRIS)</t>
  </si>
  <si>
    <t>IR8A / AIS Preparation (without in house HRIS)</t>
  </si>
  <si>
    <t>IR21 Preparation (without in house HRIS)</t>
  </si>
  <si>
    <t>Leave &amp; Attendance Administration (without in house HRIS)</t>
  </si>
  <si>
    <t>Work Pass Application</t>
  </si>
  <si>
    <t>MOM / Foreign Worker</t>
  </si>
  <si>
    <t>Per application</t>
  </si>
  <si>
    <t>Work Pass Renewal</t>
  </si>
  <si>
    <t>Per renewal</t>
  </si>
  <si>
    <t>IPA / MOM Appeal Support</t>
  </si>
  <si>
    <t>Repatriation Assistance</t>
  </si>
  <si>
    <t>MOM Reporting Assistance</t>
  </si>
  <si>
    <t>WICA Coordination</t>
  </si>
  <si>
    <t>Work Pass Cancellation</t>
  </si>
  <si>
    <t>Per cancellation</t>
  </si>
  <si>
    <t>Security Bond Processing / Insurance related coordination</t>
  </si>
  <si>
    <t>Payroll &amp; Leave Compliance Check</t>
  </si>
  <si>
    <t>Per review</t>
  </si>
  <si>
    <t>Foreign Worker HR Advisory</t>
  </si>
  <si>
    <t>Termination Support</t>
  </si>
  <si>
    <t>Per case (depending on complexity)</t>
  </si>
  <si>
    <t>Warning Letter / Investigation Support</t>
  </si>
  <si>
    <t>Translation &amp; Documentation Support</t>
  </si>
  <si>
    <t>Per document</t>
  </si>
  <si>
    <t>Medical Appointment Coordination</t>
  </si>
  <si>
    <t>Per appointment</t>
  </si>
  <si>
    <t>First-Time Consultation</t>
  </si>
  <si>
    <t>Per consultation</t>
  </si>
  <si>
    <t>Urgent / Same-Day Submission</t>
  </si>
  <si>
    <t>Additional fee</t>
  </si>
  <si>
    <t>HR Letter / Certificate Drafting</t>
  </si>
  <si>
    <t>Adhoc</t>
  </si>
  <si>
    <t>Employee File / HR Records Audit</t>
  </si>
  <si>
    <t>HRIS Setup / Data Update</t>
  </si>
  <si>
    <t>Project (one time)</t>
  </si>
  <si>
    <t>HRIS / Talenox Support</t>
  </si>
  <si>
    <t>Per month</t>
  </si>
  <si>
    <t>Adhoc Admin Support</t>
  </si>
  <si>
    <t>TOTAL ESTIMATE</t>
  </si>
  <si>
    <t>Note:</t>
  </si>
  <si>
    <t>Displayed prices are indicative estimates. Final quotation depends on scope, urgency, complexity, employee count and travel/site requirements.</t>
  </si>
  <si>
    <t>Industries</t>
  </si>
  <si>
    <t>Headcount</t>
  </si>
  <si>
    <t>Service Mode</t>
  </si>
  <si>
    <t>Factor</t>
  </si>
  <si>
    <t>Offsite</t>
  </si>
  <si>
    <t>Manufacturing</t>
  </si>
  <si>
    <t>6-10 employees</t>
  </si>
  <si>
    <t>Construction</t>
  </si>
  <si>
    <t>11-20 employees</t>
  </si>
  <si>
    <t>Healthcare</t>
  </si>
  <si>
    <t>21-30 employees</t>
  </si>
  <si>
    <t>AI / Technology</t>
  </si>
  <si>
    <t>Professional Services</t>
  </si>
  <si>
    <t>Financial Services</t>
  </si>
  <si>
    <t>Retail &amp; E-commerce</t>
  </si>
  <si>
    <t>Food &amp; Beverage</t>
  </si>
  <si>
    <t>Logistics &amp; Transport</t>
  </si>
  <si>
    <t>Real Estate</t>
  </si>
  <si>
    <t>Hospitality</t>
  </si>
  <si>
    <t>Non-Profit / Social Services</t>
  </si>
  <si>
    <t>Media &amp; Creative</t>
  </si>
  <si>
    <t>Other</t>
  </si>
  <si>
    <t>How the calculator works</t>
  </si>
  <si>
    <t>1. Choose the client's Industry from the dropdown.</t>
  </si>
  <si>
    <t>2. Choose the employee band: 1-5, 6-10, 11-20, or 21-30.</t>
  </si>
  <si>
    <t>3. Choose Offsite or Onsite.</t>
  </si>
  <si>
    <t>4. Set quantity where applicable.</t>
  </si>
  <si>
    <t>5. Change Select from No to Yes for every service the client wants.</t>
  </si>
  <si>
    <t>6. The final estimated amount updates automatically in the last column and TOTAL ESTIMATE.</t>
  </si>
  <si>
    <t>7. For proposals, confirm scope, urgency, travel and complexity before issuing a final quotation.</t>
  </si>
  <si>
    <t>Pricing basis: indicative Singapore SME HR market positioning, cross-checked against current public pricing examples.</t>
  </si>
  <si>
    <t>Foreign-worker / MOM adhoc service ranges are taken directly from the supplied Resource Impactz price chart.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</si>
</sst>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S$&quot;#,##0"/>
  </numFmts>
  <fonts count="25">
    <font>
      <sz val="11"/>
      <color theme="1"/>
      <name val="Calibri"/>
      <charset val="134"/>
      <scheme val="minor"/>
    </font>
    <font>
      <b/>
      <sz val="14"/>
      <name val="Calibri"/>
      <charset val="134"/>
      <scheme val="minor"/>
    </font>
    <font>
      <b/>
      <sz val="16"/>
      <name val="Calibri"/>
      <charset val="134"/>
      <scheme val="minor"/>
    </font>
    <font>
      <b/>
      <sz val="12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178" fontId="0" fillId="0" borderId="1" xfId="0" applyNumberFormat="1" applyBorder="1" applyAlignment="1">
      <alignment vertical="top"/>
    </xf>
    <xf numFmtId="178" fontId="3" fillId="0" borderId="1" xfId="0" applyNumberFormat="1" applyFont="1" applyBorder="1" applyAlignment="1">
      <alignment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pane ySplit="10" topLeftCell="A11" activePane="bottomLeft" state="frozen"/>
      <selection/>
      <selection pane="bottomLeft" activeCell="B5" sqref="B5"/>
    </sheetView>
  </sheetViews>
  <sheetFormatPr defaultColWidth="9" defaultRowHeight="15" outlineLevelCol="6"/>
  <cols>
    <col min="1" max="1" width="22" customWidth="1"/>
    <col min="2" max="2" width="63.8571428571429" customWidth="1"/>
    <col min="3" max="3" width="24" customWidth="1"/>
    <col min="4" max="4" width="18" customWidth="1"/>
    <col min="5" max="6" width="14" customWidth="1"/>
    <col min="7" max="7" width="20" customWidth="1"/>
  </cols>
  <sheetData>
    <row r="1" ht="21" spans="1:7">
      <c r="A1" s="3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ht="15.75" spans="1:7">
      <c r="A3" s="4" t="s">
        <v>1</v>
      </c>
      <c r="B3" s="2"/>
      <c r="C3" s="2"/>
      <c r="D3" s="2"/>
      <c r="E3" s="2"/>
      <c r="F3" s="2"/>
      <c r="G3" s="2"/>
    </row>
    <row r="4" spans="1:7">
      <c r="A4" s="2" t="s">
        <v>2</v>
      </c>
      <c r="B4" s="2" t="s">
        <v>3</v>
      </c>
      <c r="C4" s="2"/>
      <c r="D4" s="2"/>
      <c r="E4" s="2"/>
      <c r="F4" s="2"/>
      <c r="G4" s="2"/>
    </row>
    <row r="5" spans="1:7">
      <c r="A5" s="2" t="s">
        <v>4</v>
      </c>
      <c r="B5" s="2" t="s">
        <v>5</v>
      </c>
      <c r="C5" s="2"/>
      <c r="D5" s="2"/>
      <c r="E5" s="2"/>
      <c r="F5" s="2"/>
      <c r="G5" s="2"/>
    </row>
    <row r="6" spans="1:7">
      <c r="A6" s="2" t="s">
        <v>6</v>
      </c>
      <c r="B6" s="2" t="s">
        <v>7</v>
      </c>
      <c r="C6" s="2"/>
      <c r="D6" s="2"/>
      <c r="E6" s="2"/>
      <c r="F6" s="2"/>
      <c r="G6" s="2"/>
    </row>
    <row r="7" spans="1:7">
      <c r="A7" s="2" t="s">
        <v>8</v>
      </c>
      <c r="B7" s="2">
        <v>1</v>
      </c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 t="s">
        <v>9</v>
      </c>
      <c r="B9" s="2"/>
      <c r="C9" s="2"/>
      <c r="D9" s="2"/>
      <c r="E9" s="2"/>
      <c r="F9" s="2"/>
      <c r="G9" s="2"/>
    </row>
    <row r="10" spans="1:7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  <c r="G10" s="5" t="s">
        <v>16</v>
      </c>
    </row>
    <row r="11" spans="1:7">
      <c r="A11" s="2" t="s">
        <v>17</v>
      </c>
      <c r="B11" s="2" t="s">
        <v>18</v>
      </c>
      <c r="C11" s="2" t="s">
        <v>19</v>
      </c>
      <c r="D11" s="2" t="s">
        <v>20</v>
      </c>
      <c r="E11" s="6">
        <v>400</v>
      </c>
      <c r="F11" s="6">
        <v>700</v>
      </c>
      <c r="G11" s="6">
        <f>IF(A11="Yes",ROUND(AVERAGE(E11:F11)*VLOOKUP($B$4,Lists!$A$19:$B$33,2,FALSE)*VLOOKUP($B$5,Lists!$D$2:$E$5,2,FALSE)*IF($B$6="Onsite",1.2,1)*$B$7,0),0)</f>
        <v>0</v>
      </c>
    </row>
    <row r="12" spans="1:7">
      <c r="A12" s="2" t="s">
        <v>17</v>
      </c>
      <c r="B12" s="2" t="s">
        <v>21</v>
      </c>
      <c r="C12" s="2" t="s">
        <v>19</v>
      </c>
      <c r="D12" s="2" t="s">
        <v>20</v>
      </c>
      <c r="E12" s="6">
        <v>500</v>
      </c>
      <c r="F12" s="6">
        <v>800</v>
      </c>
      <c r="G12" s="6">
        <f>IF(A12="Yes",ROUND(AVERAGE(E12:F12)*VLOOKUP($B$4,Lists!$A$19:$B$33,2,FALSE)*VLOOKUP($B$5,Lists!$D$2:$E$5,2,FALSE)*IF($B$6="Onsite",1.2,1)*$B$7,0),0)</f>
        <v>0</v>
      </c>
    </row>
    <row r="13" spans="1:7">
      <c r="A13" s="2" t="s">
        <v>17</v>
      </c>
      <c r="B13" s="2" t="s">
        <v>22</v>
      </c>
      <c r="C13" s="2" t="s">
        <v>19</v>
      </c>
      <c r="D13" s="2" t="s">
        <v>20</v>
      </c>
      <c r="E13" s="6">
        <v>150</v>
      </c>
      <c r="F13" s="6">
        <v>250</v>
      </c>
      <c r="G13" s="6">
        <f>IF(A13="Yes",ROUND(AVERAGE(E13:F13)*VLOOKUP($B$4,Lists!$A$19:$B$33,2,FALSE)*VLOOKUP($B$5,Lists!$D$2:$E$5,2,FALSE)*IF($B$6="Onsite",1.2,1)*$B$7,0),0)</f>
        <v>0</v>
      </c>
    </row>
    <row r="14" spans="1:7">
      <c r="A14" s="2" t="s">
        <v>17</v>
      </c>
      <c r="B14" s="2" t="s">
        <v>23</v>
      </c>
      <c r="C14" s="2" t="s">
        <v>19</v>
      </c>
      <c r="D14" s="2" t="s">
        <v>24</v>
      </c>
      <c r="E14" s="6">
        <v>80</v>
      </c>
      <c r="F14" s="6">
        <v>120</v>
      </c>
      <c r="G14" s="6">
        <f>IF(A14="Yes",ROUND(AVERAGE(E14:F14)*VLOOKUP($B$4,Lists!$A$19:$B$33,2,FALSE)*VLOOKUP($B$5,Lists!$D$2:$E$5,2,FALSE)*IF($B$6="Onsite",1.2,1)*$B$7,0),0)</f>
        <v>0</v>
      </c>
    </row>
    <row r="15" spans="1:7">
      <c r="A15" s="2" t="s">
        <v>17</v>
      </c>
      <c r="B15" s="2" t="s">
        <v>25</v>
      </c>
      <c r="C15" s="2" t="s">
        <v>19</v>
      </c>
      <c r="D15" s="2" t="s">
        <v>26</v>
      </c>
      <c r="E15" s="6">
        <v>100</v>
      </c>
      <c r="F15" s="6">
        <v>150</v>
      </c>
      <c r="G15" s="6">
        <f>IF(A15="Yes",ROUND(AVERAGE(E15:F15)*VLOOKUP($B$4,Lists!$A$19:$B$33,2,FALSE)*VLOOKUP($B$5,Lists!$D$2:$E$5,2,FALSE)*IF($B$6="Onsite",1.2,1)*$B$7,0),0)</f>
        <v>0</v>
      </c>
    </row>
    <row r="16" spans="1:7">
      <c r="A16" s="2" t="s">
        <v>17</v>
      </c>
      <c r="B16" s="2" t="s">
        <v>27</v>
      </c>
      <c r="C16" s="2" t="s">
        <v>19</v>
      </c>
      <c r="D16" s="2" t="s">
        <v>28</v>
      </c>
      <c r="E16" s="6">
        <v>300</v>
      </c>
      <c r="F16" s="6">
        <v>600</v>
      </c>
      <c r="G16" s="6">
        <f>IF(A16="Yes",ROUND(AVERAGE(E16:F16)*VLOOKUP($B$4,Lists!$A$19:$B$33,2,FALSE)*VLOOKUP($B$5,Lists!$D$2:$E$5,2,FALSE)*IF($B$6="Onsite",1.2,1)*$B$7,0),0)</f>
        <v>0</v>
      </c>
    </row>
    <row r="17" spans="1:7">
      <c r="A17" s="2" t="s">
        <v>17</v>
      </c>
      <c r="B17" s="2" t="s">
        <v>29</v>
      </c>
      <c r="C17" s="2" t="s">
        <v>19</v>
      </c>
      <c r="D17" s="2" t="s">
        <v>30</v>
      </c>
      <c r="E17" s="6">
        <v>100</v>
      </c>
      <c r="F17" s="6">
        <v>500</v>
      </c>
      <c r="G17" s="6">
        <f>IF(A17="Yes",ROUND(AVERAGE(E17:F17)*VLOOKUP($B$4,Lists!$A$19:$B$33,2,FALSE)*VLOOKUP($B$5,Lists!$D$2:$E$5,2,FALSE)*IF($B$6="Onsite",1.2,1)*$B$7,0),0)</f>
        <v>0</v>
      </c>
    </row>
    <row r="18" spans="1:7">
      <c r="A18" s="2" t="s">
        <v>17</v>
      </c>
      <c r="B18" s="2" t="s">
        <v>31</v>
      </c>
      <c r="C18" s="2" t="s">
        <v>19</v>
      </c>
      <c r="D18" s="2" t="s">
        <v>20</v>
      </c>
      <c r="E18" s="6">
        <v>350</v>
      </c>
      <c r="F18" s="6">
        <v>700</v>
      </c>
      <c r="G18" s="6">
        <f>IF(A18="Yes",ROUND(AVERAGE(E18:F18)*VLOOKUP($B$4,Lists!$A$19:$B$33,2,FALSE)*VLOOKUP($B$5,Lists!$D$2:$E$5,2,FALSE)*IF($B$6="Onsite",1.2,1)*$B$7,0),0)</f>
        <v>0</v>
      </c>
    </row>
    <row r="19" spans="1:7">
      <c r="A19" s="2" t="s">
        <v>17</v>
      </c>
      <c r="B19" s="2" t="s">
        <v>32</v>
      </c>
      <c r="C19" s="2" t="s">
        <v>19</v>
      </c>
      <c r="D19" s="2" t="s">
        <v>33</v>
      </c>
      <c r="E19" s="6">
        <v>250</v>
      </c>
      <c r="F19" s="6">
        <v>500</v>
      </c>
      <c r="G19" s="6">
        <f>IF(A19="Yes",ROUND(AVERAGE(E19:F19)*VLOOKUP($B$4,Lists!$A$19:$B$33,2,FALSE)*VLOOKUP($B$5,Lists!$D$2:$E$5,2,FALSE)*IF($B$6="Onsite",1.2,1)*$B$7,0),0)</f>
        <v>0</v>
      </c>
    </row>
    <row r="20" spans="1:7">
      <c r="A20" s="2" t="s">
        <v>17</v>
      </c>
      <c r="B20" s="2" t="s">
        <v>34</v>
      </c>
      <c r="C20" s="2" t="s">
        <v>35</v>
      </c>
      <c r="D20" s="2" t="s">
        <v>36</v>
      </c>
      <c r="E20" s="6">
        <v>180</v>
      </c>
      <c r="F20" s="6">
        <v>450</v>
      </c>
      <c r="G20" s="6">
        <f>IF(A20="Yes",ROUND(AVERAGE(E20:F20)*VLOOKUP($B$4,Lists!$A$19:$B$33,2,FALSE)*VLOOKUP($B$5,Lists!$D$2:$E$5,2,FALSE)*IF($B$6="Onsite",1.2,1)*$B$7,0),0)</f>
        <v>0</v>
      </c>
    </row>
    <row r="21" spans="1:7">
      <c r="A21" s="2" t="s">
        <v>17</v>
      </c>
      <c r="B21" s="2" t="s">
        <v>37</v>
      </c>
      <c r="C21" s="2" t="s">
        <v>38</v>
      </c>
      <c r="D21" s="2" t="s">
        <v>36</v>
      </c>
      <c r="E21" s="6">
        <v>120</v>
      </c>
      <c r="F21" s="6">
        <v>500</v>
      </c>
      <c r="G21" s="6">
        <f>IF(A21="Yes",ROUND(AVERAGE(E21:F21)*VLOOKUP($B$4,Lists!$A$19:$B$33,2,FALSE)*VLOOKUP($B$5,Lists!$D$2:$E$5,2,FALSE)*IF($B$6="Onsite",1.2,1)*$B$7,0),0)</f>
        <v>0</v>
      </c>
    </row>
    <row r="22" spans="1:7">
      <c r="A22" s="2" t="s">
        <v>17</v>
      </c>
      <c r="B22" s="2" t="s">
        <v>39</v>
      </c>
      <c r="C22" s="2" t="s">
        <v>40</v>
      </c>
      <c r="D22" s="2" t="s">
        <v>28</v>
      </c>
      <c r="E22" s="6">
        <v>180</v>
      </c>
      <c r="F22" s="6">
        <v>350</v>
      </c>
      <c r="G22" s="6">
        <f>IF(A22="Yes",ROUND(AVERAGE(E22:F22)*VLOOKUP($B$4,Lists!$A$19:$B$33,2,FALSE)*VLOOKUP($B$5,Lists!$D$2:$E$5,2,FALSE)*IF($B$6="Onsite",1.2,1)*$B$7,0),0)</f>
        <v>0</v>
      </c>
    </row>
    <row r="23" spans="1:7">
      <c r="A23" s="2" t="s">
        <v>17</v>
      </c>
      <c r="B23" s="2" t="s">
        <v>41</v>
      </c>
      <c r="C23" s="2" t="s">
        <v>40</v>
      </c>
      <c r="D23" s="2" t="s">
        <v>42</v>
      </c>
      <c r="E23" s="6">
        <v>250</v>
      </c>
      <c r="F23" s="6">
        <v>500</v>
      </c>
      <c r="G23" s="6">
        <f>IF(A23="Yes",ROUND(AVERAGE(E23:F23)*VLOOKUP($B$4,Lists!$A$19:$B$33,2,FALSE)*VLOOKUP($B$5,Lists!$D$2:$E$5,2,FALSE)*IF($B$6="Onsite",1.2,1)*$B$7,0),0)</f>
        <v>0</v>
      </c>
    </row>
    <row r="24" spans="1:7">
      <c r="A24" s="2" t="s">
        <v>17</v>
      </c>
      <c r="B24" s="2" t="s">
        <v>43</v>
      </c>
      <c r="C24" s="2" t="s">
        <v>40</v>
      </c>
      <c r="D24" s="2" t="s">
        <v>28</v>
      </c>
      <c r="E24" s="6">
        <v>180</v>
      </c>
      <c r="F24" s="6">
        <v>350</v>
      </c>
      <c r="G24" s="6">
        <f>IF(A24="Yes",ROUND(AVERAGE(E24:F24)*VLOOKUP($B$4,Lists!$A$19:$B$33,2,FALSE)*VLOOKUP($B$5,Lists!$D$2:$E$5,2,FALSE)*IF($B$6="Onsite",1.2,1)*$B$7,0),0)</f>
        <v>0</v>
      </c>
    </row>
    <row r="25" spans="1:7">
      <c r="A25" s="2" t="s">
        <v>17</v>
      </c>
      <c r="B25" s="2" t="s">
        <v>44</v>
      </c>
      <c r="C25" s="2" t="s">
        <v>40</v>
      </c>
      <c r="D25" s="2" t="s">
        <v>24</v>
      </c>
      <c r="E25" s="6">
        <v>50</v>
      </c>
      <c r="F25" s="6">
        <v>80</v>
      </c>
      <c r="G25" s="6">
        <f>IF(A25="Yes",ROUND(AVERAGE(E25:F25)*VLOOKUP($B$4,Lists!$A$19:$B$33,2,FALSE)*VLOOKUP($B$5,Lists!$D$2:$E$5,2,FALSE)*IF($B$6="Onsite",1.2,1)*$B$7,0),0)</f>
        <v>0</v>
      </c>
    </row>
    <row r="26" spans="1:7">
      <c r="A26" s="2" t="s">
        <v>17</v>
      </c>
      <c r="B26" s="2" t="s">
        <v>45</v>
      </c>
      <c r="C26" s="2" t="s">
        <v>40</v>
      </c>
      <c r="D26" s="2" t="s">
        <v>24</v>
      </c>
      <c r="E26" s="6">
        <v>100</v>
      </c>
      <c r="F26" s="6">
        <v>180</v>
      </c>
      <c r="G26" s="6">
        <f>IF(A26="Yes",ROUND(AVERAGE(E26:F26)*VLOOKUP($B$4,Lists!$A$19:$B$33,2,FALSE)*VLOOKUP($B$5,Lists!$D$2:$E$5,2,FALSE)*IF($B$6="Onsite",1.2,1)*$B$7,0),0)</f>
        <v>0</v>
      </c>
    </row>
    <row r="27" spans="1:7">
      <c r="A27" s="2" t="s">
        <v>17</v>
      </c>
      <c r="B27" s="2" t="s">
        <v>46</v>
      </c>
      <c r="C27" s="2" t="s">
        <v>40</v>
      </c>
      <c r="D27" s="2" t="s">
        <v>28</v>
      </c>
      <c r="E27" s="6">
        <v>150</v>
      </c>
      <c r="F27" s="6">
        <v>300</v>
      </c>
      <c r="G27" s="6">
        <f>IF(A27="Yes",ROUND(AVERAGE(E27:F27)*VLOOKUP($B$4,Lists!$A$19:$B$33,2,FALSE)*VLOOKUP($B$5,Lists!$D$2:$E$5,2,FALSE)*IF($B$6="Onsite",1.2,1)*$B$7,0),0)</f>
        <v>0</v>
      </c>
    </row>
    <row r="28" spans="1:7">
      <c r="A28" s="2" t="s">
        <v>17</v>
      </c>
      <c r="B28" s="2" t="s">
        <v>47</v>
      </c>
      <c r="C28" s="2" t="s">
        <v>48</v>
      </c>
      <c r="D28" s="2" t="s">
        <v>49</v>
      </c>
      <c r="E28" s="6">
        <v>180</v>
      </c>
      <c r="F28" s="6">
        <v>450</v>
      </c>
      <c r="G28" s="6">
        <f>IF(A28="Yes",ROUND(AVERAGE(E28:F28)*VLOOKUP($B$4,Lists!$A$19:$B$33,2,FALSE)*VLOOKUP($B$5,Lists!$D$2:$E$5,2,FALSE)*IF($B$6="Onsite",1.2,1)*$B$7,0),0)</f>
        <v>0</v>
      </c>
    </row>
    <row r="29" spans="1:7">
      <c r="A29" s="2" t="s">
        <v>17</v>
      </c>
      <c r="B29" s="2" t="s">
        <v>50</v>
      </c>
      <c r="C29" s="2" t="s">
        <v>48</v>
      </c>
      <c r="D29" s="2" t="s">
        <v>51</v>
      </c>
      <c r="E29" s="6">
        <v>80</v>
      </c>
      <c r="F29" s="6">
        <v>150</v>
      </c>
      <c r="G29" s="6">
        <f>IF(A29="Yes",ROUND(AVERAGE(E29:F29)*VLOOKUP($B$4,Lists!$A$19:$B$33,2,FALSE)*VLOOKUP($B$5,Lists!$D$2:$E$5,2,FALSE)*IF($B$6="Onsite",1.2,1)*$B$7,0),0)</f>
        <v>0</v>
      </c>
    </row>
    <row r="30" spans="1:7">
      <c r="A30" s="2" t="s">
        <v>17</v>
      </c>
      <c r="B30" s="2" t="s">
        <v>52</v>
      </c>
      <c r="C30" s="2" t="s">
        <v>48</v>
      </c>
      <c r="D30" s="2" t="s">
        <v>30</v>
      </c>
      <c r="E30" s="6">
        <v>30</v>
      </c>
      <c r="F30" s="6">
        <v>150</v>
      </c>
      <c r="G30" s="6">
        <f>IF(A30="Yes",ROUND(AVERAGE(E30:F30)*VLOOKUP($B$4,Lists!$A$19:$B$33,2,FALSE)*VLOOKUP($B$5,Lists!$D$2:$E$5,2,FALSE)*IF($B$6="Onsite",1.2,1)*$B$7,0),0)</f>
        <v>0</v>
      </c>
    </row>
    <row r="31" spans="1:7">
      <c r="A31" s="2" t="s">
        <v>17</v>
      </c>
      <c r="B31" s="2" t="s">
        <v>53</v>
      </c>
      <c r="C31" s="2" t="s">
        <v>48</v>
      </c>
      <c r="D31" s="2" t="s">
        <v>30</v>
      </c>
      <c r="E31" s="6">
        <v>180</v>
      </c>
      <c r="F31" s="6">
        <v>400</v>
      </c>
      <c r="G31" s="6">
        <f>IF(A31="Yes",ROUND(AVERAGE(E31:F31)*VLOOKUP($B$4,Lists!$A$19:$B$33,2,FALSE)*VLOOKUP($B$5,Lists!$D$2:$E$5,2,FALSE)*IF($B$6="Onsite",1.2,1)*$B$7,0),0)</f>
        <v>0</v>
      </c>
    </row>
    <row r="32" spans="1:7">
      <c r="A32" s="2" t="s">
        <v>17</v>
      </c>
      <c r="B32" s="2" t="s">
        <v>54</v>
      </c>
      <c r="C32" s="2" t="s">
        <v>48</v>
      </c>
      <c r="D32" s="2" t="s">
        <v>30</v>
      </c>
      <c r="E32" s="6">
        <v>100</v>
      </c>
      <c r="F32" s="6">
        <v>350</v>
      </c>
      <c r="G32" s="6">
        <f>IF(A32="Yes",ROUND(AVERAGE(E32:F32)*VLOOKUP($B$4,Lists!$A$19:$B$33,2,FALSE)*VLOOKUP($B$5,Lists!$D$2:$E$5,2,FALSE)*IF($B$6="Onsite",1.2,1)*$B$7,0),0)</f>
        <v>0</v>
      </c>
    </row>
    <row r="33" spans="1:7">
      <c r="A33" s="2" t="s">
        <v>17</v>
      </c>
      <c r="B33" s="2" t="s">
        <v>55</v>
      </c>
      <c r="C33" s="2" t="s">
        <v>48</v>
      </c>
      <c r="D33" s="2" t="s">
        <v>30</v>
      </c>
      <c r="E33" s="6">
        <v>80</v>
      </c>
      <c r="F33" s="6">
        <v>800</v>
      </c>
      <c r="G33" s="6">
        <f>IF(A33="Yes",ROUND(AVERAGE(E33:F33)*VLOOKUP($B$4,Lists!$A$19:$B$33,2,FALSE)*VLOOKUP($B$5,Lists!$D$2:$E$5,2,FALSE)*IF($B$6="Onsite",1.2,1)*$B$7,0),0)</f>
        <v>0</v>
      </c>
    </row>
    <row r="34" spans="1:7">
      <c r="A34" s="2" t="s">
        <v>17</v>
      </c>
      <c r="B34" s="2" t="s">
        <v>56</v>
      </c>
      <c r="C34" s="2" t="s">
        <v>48</v>
      </c>
      <c r="D34" s="2" t="s">
        <v>57</v>
      </c>
      <c r="E34" s="6">
        <v>50</v>
      </c>
      <c r="F34" s="6">
        <v>180</v>
      </c>
      <c r="G34" s="6">
        <f>IF(A34="Yes",ROUND(AVERAGE(E34:F34)*VLOOKUP($B$4,Lists!$A$19:$B$33,2,FALSE)*VLOOKUP($B$5,Lists!$D$2:$E$5,2,FALSE)*IF($B$6="Onsite",1.2,1)*$B$7,0),0)</f>
        <v>0</v>
      </c>
    </row>
    <row r="35" spans="1:7">
      <c r="A35" s="2" t="s">
        <v>17</v>
      </c>
      <c r="B35" s="2" t="s">
        <v>58</v>
      </c>
      <c r="C35" s="2" t="s">
        <v>48</v>
      </c>
      <c r="D35" s="2" t="s">
        <v>30</v>
      </c>
      <c r="E35" s="6">
        <v>80</v>
      </c>
      <c r="F35" s="6">
        <v>150</v>
      </c>
      <c r="G35" s="6">
        <f>IF(A35="Yes",ROUND(AVERAGE(E35:F35)*VLOOKUP($B$4,Lists!$A$19:$B$33,2,FALSE)*VLOOKUP($B$5,Lists!$D$2:$E$5,2,FALSE)*IF($B$6="Onsite",1.2,1)*$B$7,0),0)</f>
        <v>0</v>
      </c>
    </row>
    <row r="36" spans="1:7">
      <c r="A36" s="2" t="s">
        <v>17</v>
      </c>
      <c r="B36" s="2" t="s">
        <v>59</v>
      </c>
      <c r="C36" s="2" t="s">
        <v>48</v>
      </c>
      <c r="D36" s="2" t="s">
        <v>60</v>
      </c>
      <c r="E36" s="6">
        <v>100</v>
      </c>
      <c r="F36" s="6">
        <v>500</v>
      </c>
      <c r="G36" s="6">
        <f>IF(A36="Yes",ROUND(AVERAGE(E36:F36)*VLOOKUP($B$4,Lists!$A$19:$B$33,2,FALSE)*VLOOKUP($B$5,Lists!$D$2:$E$5,2,FALSE)*IF($B$6="Onsite",1.2,1)*$B$7,0),0)</f>
        <v>0</v>
      </c>
    </row>
    <row r="37" spans="1:7">
      <c r="A37" s="2" t="s">
        <v>17</v>
      </c>
      <c r="B37" s="2" t="s">
        <v>61</v>
      </c>
      <c r="C37" s="2" t="s">
        <v>48</v>
      </c>
      <c r="D37" s="2" t="s">
        <v>26</v>
      </c>
      <c r="E37" s="6">
        <v>80</v>
      </c>
      <c r="F37" s="6">
        <v>150</v>
      </c>
      <c r="G37" s="6">
        <f>IF(A37="Yes",ROUND(AVERAGE(E37:F37)*VLOOKUP($B$4,Lists!$A$19:$B$33,2,FALSE)*VLOOKUP($B$5,Lists!$D$2:$E$5,2,FALSE)*IF($B$6="Onsite",1.2,1)*$B$7,0),0)</f>
        <v>0</v>
      </c>
    </row>
    <row r="38" spans="1:7">
      <c r="A38" s="2" t="s">
        <v>17</v>
      </c>
      <c r="B38" s="2" t="s">
        <v>62</v>
      </c>
      <c r="C38" s="2" t="s">
        <v>48</v>
      </c>
      <c r="D38" s="2" t="s">
        <v>63</v>
      </c>
      <c r="E38" s="6">
        <v>150</v>
      </c>
      <c r="F38" s="6">
        <v>500</v>
      </c>
      <c r="G38" s="6">
        <f>IF(A38="Yes",ROUND(AVERAGE(E38:F38)*VLOOKUP($B$4,Lists!$A$19:$B$33,2,FALSE)*VLOOKUP($B$5,Lists!$D$2:$E$5,2,FALSE)*IF($B$6="Onsite",1.2,1)*$B$7,0),0)</f>
        <v>0</v>
      </c>
    </row>
    <row r="39" spans="1:7">
      <c r="A39" s="2" t="s">
        <v>17</v>
      </c>
      <c r="B39" s="2" t="s">
        <v>64</v>
      </c>
      <c r="C39" s="2" t="s">
        <v>48</v>
      </c>
      <c r="D39" s="2" t="s">
        <v>30</v>
      </c>
      <c r="E39" s="6">
        <v>150</v>
      </c>
      <c r="F39" s="6">
        <v>350</v>
      </c>
      <c r="G39" s="6">
        <f>IF(A39="Yes",ROUND(AVERAGE(E39:F39)*VLOOKUP($B$4,Lists!$A$19:$B$33,2,FALSE)*VLOOKUP($B$5,Lists!$D$2:$E$5,2,FALSE)*IF($B$6="Onsite",1.2,1)*$B$7,0),0)</f>
        <v>0</v>
      </c>
    </row>
    <row r="40" spans="1:7">
      <c r="A40" s="2" t="s">
        <v>17</v>
      </c>
      <c r="B40" s="2" t="s">
        <v>65</v>
      </c>
      <c r="C40" s="2" t="s">
        <v>48</v>
      </c>
      <c r="D40" s="2" t="s">
        <v>66</v>
      </c>
      <c r="E40" s="6">
        <v>50</v>
      </c>
      <c r="F40" s="6">
        <v>180</v>
      </c>
      <c r="G40" s="6">
        <f>IF(A40="Yes",ROUND(AVERAGE(E40:F40)*VLOOKUP($B$4,Lists!$A$19:$B$33,2,FALSE)*VLOOKUP($B$5,Lists!$D$2:$E$5,2,FALSE)*IF($B$6="Onsite",1.2,1)*$B$7,0),0)</f>
        <v>0</v>
      </c>
    </row>
    <row r="41" spans="1:7">
      <c r="A41" s="2" t="s">
        <v>17</v>
      </c>
      <c r="B41" s="2" t="s">
        <v>67</v>
      </c>
      <c r="C41" s="2" t="s">
        <v>48</v>
      </c>
      <c r="D41" s="2" t="s">
        <v>68</v>
      </c>
      <c r="E41" s="6">
        <v>30</v>
      </c>
      <c r="F41" s="6">
        <v>120</v>
      </c>
      <c r="G41" s="6">
        <f>IF(A41="Yes",ROUND(AVERAGE(E41:F41)*VLOOKUP($B$4,Lists!$A$19:$B$33,2,FALSE)*VLOOKUP($B$5,Lists!$D$2:$E$5,2,FALSE)*IF($B$6="Onsite",1.2,1)*$B$7,0),0)</f>
        <v>0</v>
      </c>
    </row>
    <row r="42" spans="1:7">
      <c r="A42" s="2" t="s">
        <v>17</v>
      </c>
      <c r="B42" s="2" t="s">
        <v>69</v>
      </c>
      <c r="C42" s="2" t="s">
        <v>48</v>
      </c>
      <c r="D42" s="2" t="s">
        <v>70</v>
      </c>
      <c r="E42" s="6">
        <v>0</v>
      </c>
      <c r="F42" s="6">
        <v>50</v>
      </c>
      <c r="G42" s="6">
        <f>IF(A42="Yes",ROUND(AVERAGE(E42:F42)*VLOOKUP($B$4,Lists!$A$19:$B$33,2,FALSE)*VLOOKUP($B$5,Lists!$D$2:$E$5,2,FALSE)*IF($B$6="Onsite",1.2,1)*$B$7,0),0)</f>
        <v>0</v>
      </c>
    </row>
    <row r="43" spans="1:7">
      <c r="A43" s="2" t="s">
        <v>17</v>
      </c>
      <c r="B43" s="2" t="s">
        <v>71</v>
      </c>
      <c r="C43" s="2" t="s">
        <v>48</v>
      </c>
      <c r="D43" s="2" t="s">
        <v>72</v>
      </c>
      <c r="E43" s="6">
        <v>80</v>
      </c>
      <c r="F43" s="6">
        <v>200</v>
      </c>
      <c r="G43" s="6">
        <f>IF(A43="Yes",ROUND(AVERAGE(E43:F43)*VLOOKUP($B$4,Lists!$A$19:$B$33,2,FALSE)*VLOOKUP($B$5,Lists!$D$2:$E$5,2,FALSE)*IF($B$6="Onsite",1.2,1)*$B$7,0),0)</f>
        <v>0</v>
      </c>
    </row>
    <row r="44" spans="1:7">
      <c r="A44" s="2" t="s">
        <v>17</v>
      </c>
      <c r="B44" s="2" t="s">
        <v>73</v>
      </c>
      <c r="C44" s="2" t="s">
        <v>74</v>
      </c>
      <c r="D44" s="2" t="s">
        <v>66</v>
      </c>
      <c r="E44" s="6">
        <v>50</v>
      </c>
      <c r="F44" s="6">
        <v>100</v>
      </c>
      <c r="G44" s="6">
        <f>IF(A44="Yes",ROUND(AVERAGE(E44:F44)*VLOOKUP($B$4,Lists!$A$19:$B$33,2,FALSE)*VLOOKUP($B$5,Lists!$D$2:$E$5,2,FALSE)*IF($B$6="Onsite",1.2,1)*$B$7,0),0)</f>
        <v>0</v>
      </c>
    </row>
    <row r="45" spans="1:7">
      <c r="A45" s="2" t="s">
        <v>17</v>
      </c>
      <c r="B45" s="2" t="s">
        <v>75</v>
      </c>
      <c r="C45" s="2" t="s">
        <v>74</v>
      </c>
      <c r="D45" s="2" t="s">
        <v>60</v>
      </c>
      <c r="E45" s="6">
        <v>80</v>
      </c>
      <c r="F45" s="6">
        <v>300</v>
      </c>
      <c r="G45" s="6">
        <f>IF(A45="Yes",ROUND(AVERAGE(E45:F45)*VLOOKUP($B$4,Lists!$A$19:$B$33,2,FALSE)*VLOOKUP($B$5,Lists!$D$2:$E$5,2,FALSE)*IF($B$6="Onsite",1.2,1)*$B$7,0),0)</f>
        <v>0</v>
      </c>
    </row>
    <row r="46" spans="1:7">
      <c r="A46" s="2" t="s">
        <v>17</v>
      </c>
      <c r="B46" s="2" t="s">
        <v>76</v>
      </c>
      <c r="C46" s="2" t="s">
        <v>74</v>
      </c>
      <c r="D46" s="2" t="s">
        <v>77</v>
      </c>
      <c r="E46" s="6">
        <v>300</v>
      </c>
      <c r="F46" s="6">
        <v>450</v>
      </c>
      <c r="G46" s="6">
        <f>IF(A46="Yes",ROUND(AVERAGE(E46:F46)*VLOOKUP($B$4,Lists!$A$19:$B$33,2,FALSE)*VLOOKUP($B$5,Lists!$D$2:$E$5,2,FALSE)*IF($B$6="Onsite",1.2,1)*$B$7,0),0)</f>
        <v>0</v>
      </c>
    </row>
    <row r="47" spans="1:7">
      <c r="A47" s="2" t="s">
        <v>17</v>
      </c>
      <c r="B47" s="2" t="s">
        <v>78</v>
      </c>
      <c r="C47" s="2" t="s">
        <v>74</v>
      </c>
      <c r="D47" s="2" t="s">
        <v>79</v>
      </c>
      <c r="E47" s="6">
        <v>50</v>
      </c>
      <c r="F47" s="6">
        <v>120</v>
      </c>
      <c r="G47" s="6">
        <f>IF(A47="Yes",ROUND(AVERAGE(E47:F47)*VLOOKUP($B$4,Lists!$A$19:$B$33,2,FALSE)*VLOOKUP($B$5,Lists!$D$2:$E$5,2,FALSE)*IF($B$6="Onsite",1.2,1)*$B$7,0),0)</f>
        <v>0</v>
      </c>
    </row>
    <row r="48" spans="1:7">
      <c r="A48" s="2" t="s">
        <v>17</v>
      </c>
      <c r="B48" s="2" t="s">
        <v>80</v>
      </c>
      <c r="C48" s="2" t="s">
        <v>74</v>
      </c>
      <c r="D48" s="2" t="s">
        <v>26</v>
      </c>
      <c r="E48" s="6">
        <v>60</v>
      </c>
      <c r="F48" s="6">
        <v>100</v>
      </c>
      <c r="G48" s="6">
        <f>IF(A48="Yes",ROUND(AVERAGE(E48:F48)*VLOOKUP($B$4,Lists!$A$19:$B$33,2,FALSE)*VLOOKUP($B$5,Lists!$D$2:$E$5,2,FALSE)*IF($B$6="Onsite",1.2,1)*$B$7,0),0)</f>
        <v>0</v>
      </c>
    </row>
    <row r="49" spans="1:7">
      <c r="A49" s="2"/>
      <c r="B49" s="2"/>
      <c r="C49" s="2"/>
      <c r="D49" s="2"/>
      <c r="E49" s="2"/>
      <c r="F49" s="2"/>
      <c r="G49" s="2"/>
    </row>
    <row r="50" ht="15.75" spans="1:7">
      <c r="A50" s="2"/>
      <c r="B50" s="2"/>
      <c r="C50" s="2"/>
      <c r="D50" s="2"/>
      <c r="E50" s="2"/>
      <c r="F50" s="5" t="s">
        <v>81</v>
      </c>
      <c r="G50" s="7">
        <f>SUM(G11:G48)</f>
        <v>0</v>
      </c>
    </row>
    <row r="51" spans="1:7">
      <c r="A51" s="2"/>
      <c r="B51" s="2"/>
      <c r="C51" s="2"/>
      <c r="D51" s="2"/>
      <c r="E51" s="2"/>
      <c r="F51" s="2"/>
      <c r="G51" s="2"/>
    </row>
    <row r="52" spans="1:7">
      <c r="A52" s="2" t="s">
        <v>82</v>
      </c>
      <c r="B52" s="2" t="s">
        <v>83</v>
      </c>
      <c r="C52" s="2"/>
      <c r="D52" s="2"/>
      <c r="E52" s="2"/>
      <c r="F52" s="2"/>
      <c r="G52" s="2"/>
    </row>
    <row r="53" spans="1:7">
      <c r="A53" s="2"/>
      <c r="B53" s="2"/>
      <c r="C53" s="2"/>
      <c r="D53" s="2"/>
      <c r="E53" s="2"/>
      <c r="F53" s="2"/>
      <c r="G53" s="2"/>
    </row>
  </sheetData>
  <autoFilter xmlns:etc="http://www.wps.cn/officeDocument/2017/etCustomData" ref="A10:G48" etc:filterBottomFollowUsedRange="0">
    <extLst/>
  </autoFilter>
  <mergeCells count="2">
    <mergeCell ref="A1:G1"/>
    <mergeCell ref="B52:G53"/>
  </mergeCells>
  <dataValidations count="4">
    <dataValidation type="list" sqref="B4">
      <formula1>Lists!$A$2:$A$16</formula1>
    </dataValidation>
    <dataValidation type="list" sqref="B5">
      <formula1>Lists!$B$2:$B$5</formula1>
    </dataValidation>
    <dataValidation type="list" sqref="B6">
      <formula1>Lists!$C$2:$C$3</formula1>
    </dataValidation>
    <dataValidation type="list" sqref="A11:A14 A15:A35 A36:A48">
      <formula1>"No,Yes"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5" outlineLevelCol="4"/>
  <cols>
    <col min="1" max="1" width="28" customWidth="1"/>
    <col min="2" max="2" width="20" customWidth="1"/>
    <col min="3" max="3" width="18" customWidth="1"/>
    <col min="4" max="4" width="22" customWidth="1"/>
    <col min="5" max="5" width="12" customWidth="1"/>
  </cols>
  <sheetData>
    <row r="1" spans="1:5">
      <c r="A1" s="2" t="s">
        <v>84</v>
      </c>
      <c r="B1" s="2" t="s">
        <v>85</v>
      </c>
      <c r="C1" s="2" t="s">
        <v>86</v>
      </c>
      <c r="D1" s="2" t="s">
        <v>85</v>
      </c>
      <c r="E1" s="2" t="s">
        <v>87</v>
      </c>
    </row>
    <row r="2" spans="1:5">
      <c r="A2" s="2" t="s">
        <v>3</v>
      </c>
      <c r="B2" s="2" t="s">
        <v>5</v>
      </c>
      <c r="C2" s="2" t="s">
        <v>88</v>
      </c>
      <c r="D2" s="2" t="s">
        <v>5</v>
      </c>
      <c r="E2" s="2">
        <v>1</v>
      </c>
    </row>
    <row r="3" spans="1:5">
      <c r="A3" s="2" t="s">
        <v>89</v>
      </c>
      <c r="B3" s="2" t="s">
        <v>90</v>
      </c>
      <c r="C3" s="2" t="s">
        <v>7</v>
      </c>
      <c r="D3" s="2" t="s">
        <v>90</v>
      </c>
      <c r="E3" s="2">
        <v>1.1</v>
      </c>
    </row>
    <row r="4" spans="1:5">
      <c r="A4" s="2" t="s">
        <v>91</v>
      </c>
      <c r="B4" s="2" t="s">
        <v>92</v>
      </c>
      <c r="C4" s="2"/>
      <c r="D4" s="2" t="s">
        <v>92</v>
      </c>
      <c r="E4" s="2">
        <v>1.2</v>
      </c>
    </row>
    <row r="5" spans="1:5">
      <c r="A5" s="2" t="s">
        <v>93</v>
      </c>
      <c r="B5" s="2" t="s">
        <v>94</v>
      </c>
      <c r="C5" s="2"/>
      <c r="D5" s="2" t="s">
        <v>94</v>
      </c>
      <c r="E5" s="2">
        <v>1.35</v>
      </c>
    </row>
    <row r="6" spans="1:5">
      <c r="A6" s="2" t="s">
        <v>95</v>
      </c>
      <c r="B6" s="2"/>
      <c r="C6" s="2"/>
      <c r="D6" s="2"/>
      <c r="E6" s="2"/>
    </row>
    <row r="7" spans="1:5">
      <c r="A7" s="2" t="s">
        <v>96</v>
      </c>
      <c r="B7" s="2"/>
      <c r="C7" s="2"/>
      <c r="D7" s="2"/>
      <c r="E7" s="2"/>
    </row>
    <row r="8" spans="1:5">
      <c r="A8" s="2" t="s">
        <v>97</v>
      </c>
      <c r="B8" s="2"/>
      <c r="C8" s="2"/>
      <c r="D8" s="2"/>
      <c r="E8" s="2"/>
    </row>
    <row r="9" spans="1:5">
      <c r="A9" s="2" t="s">
        <v>98</v>
      </c>
      <c r="B9" s="2"/>
      <c r="C9" s="2"/>
      <c r="D9" s="2"/>
      <c r="E9" s="2"/>
    </row>
    <row r="10" spans="1:5">
      <c r="A10" s="2" t="s">
        <v>99</v>
      </c>
      <c r="B10" s="2"/>
      <c r="C10" s="2"/>
      <c r="D10" s="2"/>
      <c r="E10" s="2"/>
    </row>
    <row r="11" spans="1:5">
      <c r="A11" s="2" t="s">
        <v>100</v>
      </c>
      <c r="B11" s="2"/>
      <c r="C11" s="2"/>
      <c r="D11" s="2"/>
      <c r="E11" s="2"/>
    </row>
    <row r="12" spans="1:5">
      <c r="A12" s="2" t="s">
        <v>101</v>
      </c>
      <c r="B12" s="2"/>
      <c r="C12" s="2"/>
      <c r="D12" s="2"/>
      <c r="E12" s="2"/>
    </row>
    <row r="13" spans="1:5">
      <c r="A13" s="2" t="s">
        <v>102</v>
      </c>
      <c r="B13" s="2"/>
      <c r="C13" s="2"/>
      <c r="D13" s="2"/>
      <c r="E13" s="2"/>
    </row>
    <row r="14" spans="1:5">
      <c r="A14" s="2" t="s">
        <v>103</v>
      </c>
      <c r="B14" s="2"/>
      <c r="C14" s="2"/>
      <c r="D14" s="2"/>
      <c r="E14" s="2"/>
    </row>
    <row r="15" spans="1:5">
      <c r="A15" s="2" t="s">
        <v>104</v>
      </c>
      <c r="B15" s="2"/>
      <c r="C15" s="2"/>
      <c r="D15" s="2"/>
      <c r="E15" s="2"/>
    </row>
    <row r="16" spans="1:5">
      <c r="A16" s="2" t="s">
        <v>105</v>
      </c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 t="s">
        <v>2</v>
      </c>
      <c r="B18" s="2" t="s">
        <v>87</v>
      </c>
      <c r="C18" s="2"/>
      <c r="D18" s="2"/>
      <c r="E18" s="2"/>
    </row>
    <row r="19" spans="1:5">
      <c r="A19" s="2" t="s">
        <v>3</v>
      </c>
      <c r="B19" s="2">
        <v>1</v>
      </c>
      <c r="C19" s="2"/>
      <c r="D19" s="2"/>
      <c r="E19" s="2"/>
    </row>
    <row r="20" spans="1:5">
      <c r="A20" s="2" t="s">
        <v>89</v>
      </c>
      <c r="B20" s="2">
        <v>1.05</v>
      </c>
      <c r="C20" s="2"/>
      <c r="D20" s="2"/>
      <c r="E20" s="2"/>
    </row>
    <row r="21" spans="1:5">
      <c r="A21" s="2" t="s">
        <v>91</v>
      </c>
      <c r="B21" s="2">
        <v>1.08</v>
      </c>
      <c r="C21" s="2"/>
      <c r="D21" s="2"/>
      <c r="E21" s="2"/>
    </row>
    <row r="22" spans="1:5">
      <c r="A22" s="2" t="s">
        <v>93</v>
      </c>
      <c r="B22" s="2">
        <v>1.1</v>
      </c>
      <c r="C22" s="2"/>
      <c r="D22" s="2"/>
      <c r="E22" s="2"/>
    </row>
    <row r="23" spans="1:5">
      <c r="A23" s="2" t="s">
        <v>95</v>
      </c>
      <c r="B23" s="2">
        <v>1.05</v>
      </c>
      <c r="C23" s="2"/>
      <c r="D23" s="2"/>
      <c r="E23" s="2"/>
    </row>
    <row r="24" spans="1:5">
      <c r="A24" s="2" t="s">
        <v>96</v>
      </c>
      <c r="B24" s="2">
        <v>1</v>
      </c>
      <c r="C24" s="2"/>
      <c r="D24" s="2"/>
      <c r="E24" s="2"/>
    </row>
    <row r="25" spans="1:5">
      <c r="A25" s="2" t="s">
        <v>97</v>
      </c>
      <c r="B25" s="2">
        <v>1.12</v>
      </c>
      <c r="C25" s="2"/>
      <c r="D25" s="2"/>
      <c r="E25" s="2"/>
    </row>
    <row r="26" spans="1:5">
      <c r="A26" s="2" t="s">
        <v>98</v>
      </c>
      <c r="B26" s="2">
        <v>1</v>
      </c>
      <c r="C26" s="2"/>
      <c r="D26" s="2"/>
      <c r="E26" s="2"/>
    </row>
    <row r="27" spans="1:5">
      <c r="A27" s="2" t="s">
        <v>99</v>
      </c>
      <c r="B27" s="2">
        <v>1.02</v>
      </c>
      <c r="C27" s="2"/>
      <c r="D27" s="2"/>
      <c r="E27" s="2"/>
    </row>
    <row r="28" spans="1:5">
      <c r="A28" s="2" t="s">
        <v>100</v>
      </c>
      <c r="B28" s="2">
        <v>1.05</v>
      </c>
      <c r="C28" s="2"/>
      <c r="D28" s="2"/>
      <c r="E28" s="2"/>
    </row>
    <row r="29" spans="1:5">
      <c r="A29" s="2" t="s">
        <v>101</v>
      </c>
      <c r="B29" s="2">
        <v>1.02</v>
      </c>
      <c r="C29" s="2"/>
      <c r="D29" s="2"/>
      <c r="E29" s="2"/>
    </row>
    <row r="30" spans="1:5">
      <c r="A30" s="2" t="s">
        <v>102</v>
      </c>
      <c r="B30" s="2">
        <v>1.02</v>
      </c>
      <c r="C30" s="2"/>
      <c r="D30" s="2"/>
      <c r="E30" s="2"/>
    </row>
    <row r="31" spans="1:5">
      <c r="A31" s="2" t="s">
        <v>103</v>
      </c>
      <c r="B31" s="2">
        <v>0.98</v>
      </c>
      <c r="C31" s="2"/>
      <c r="D31" s="2"/>
      <c r="E31" s="2"/>
    </row>
    <row r="32" spans="1:5">
      <c r="A32" s="2" t="s">
        <v>104</v>
      </c>
      <c r="B32" s="2">
        <v>1</v>
      </c>
      <c r="C32" s="2"/>
      <c r="D32" s="2"/>
      <c r="E32" s="2"/>
    </row>
    <row r="33" spans="1:5">
      <c r="A33" s="2" t="s">
        <v>105</v>
      </c>
      <c r="B33" s="2">
        <v>1</v>
      </c>
      <c r="C33" s="2"/>
      <c r="D33" s="2"/>
      <c r="E33" s="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"/>
    </sheetView>
  </sheetViews>
  <sheetFormatPr defaultColWidth="9" defaultRowHeight="15"/>
  <cols>
    <col min="1" max="1" width="110" customWidth="1"/>
  </cols>
  <sheetData>
    <row r="1" ht="18.75" spans="1:1">
      <c r="A1" s="1" t="s">
        <v>106</v>
      </c>
    </row>
    <row r="3" spans="1:1">
      <c r="A3" t="s">
        <v>107</v>
      </c>
    </row>
    <row r="4" spans="1:1">
      <c r="A4" t="s">
        <v>108</v>
      </c>
    </row>
    <row r="5" spans="1:1">
      <c r="A5" t="s">
        <v>109</v>
      </c>
    </row>
    <row r="6" spans="1:1">
      <c r="A6" t="s">
        <v>110</v>
      </c>
    </row>
    <row r="7" spans="1:1">
      <c r="A7" t="s">
        <v>111</v>
      </c>
    </row>
    <row r="8" spans="1:1">
      <c r="A8" t="s">
        <v>112</v>
      </c>
    </row>
    <row r="9" spans="1:1">
      <c r="A9" t="s">
        <v>113</v>
      </c>
    </row>
    <row r="10" spans="1:1">
      <c r="A10" t="s">
        <v>114</v>
      </c>
    </row>
    <row r="11" spans="1:1">
      <c r="A11" t="s">
        <v>115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Client Calculator</vt:lpstr>
      <vt:lpstr>Lists</vt:lpstr>
      <vt:lpstr>How It Works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somar</cp:lastModifiedBy>
  <dcterms:created xsi:type="dcterms:W3CDTF">2026-08-20T04:34:00Z</dcterms:created>
  <dcterms:modified xsi:type="dcterms:W3CDTF">2026-08-20T05:01:09Z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60311EE5FEA6439D8D852167C48BE433_12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